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1921" yWindow="65476" windowWidth="15135" windowHeight="9300" activeTab="0"/>
  </bookViews>
  <sheets>
    <sheet name="чемпионат 3 кл" sheetId="1" r:id="rId1"/>
  </sheets>
  <definedNames/>
  <calcPr fullCalcOnLoad="1"/>
</workbook>
</file>

<file path=xl/sharedStrings.xml><?xml version="1.0" encoding="utf-8"?>
<sst xmlns="http://schemas.openxmlformats.org/spreadsheetml/2006/main" count="69" uniqueCount="65">
  <si>
    <t>№ п/п</t>
  </si>
  <si>
    <t>Делегация</t>
  </si>
  <si>
    <t>Министерство по физической культуре, спорту и туризму Челябинской области</t>
  </si>
  <si>
    <t>Челябинская региональная физкультурно-спортивная общественная организация «Федерация спортивного туризма»</t>
  </si>
  <si>
    <t>Фаезов Р.Ф.</t>
  </si>
  <si>
    <t>Тагиров И.З.</t>
  </si>
  <si>
    <t>Анисимова Н.А.</t>
  </si>
  <si>
    <t>Золотухина Н.А.</t>
  </si>
  <si>
    <t>г. Челябинск</t>
  </si>
  <si>
    <t>Время
старта</t>
  </si>
  <si>
    <t>Время
финиша</t>
  </si>
  <si>
    <t>Беговое
время</t>
  </si>
  <si>
    <t>Штрафы на этапах</t>
  </si>
  <si>
    <t>Штрафное время</t>
  </si>
  <si>
    <t>Отсечка</t>
  </si>
  <si>
    <t>Результат</t>
  </si>
  <si>
    <t>Место</t>
  </si>
  <si>
    <t>тонкий лед</t>
  </si>
  <si>
    <t>Цена 1 балла</t>
  </si>
  <si>
    <t xml:space="preserve">19-20 февраля 2011 г.                                                                                                 </t>
  </si>
  <si>
    <t>Швед В.А.</t>
  </si>
  <si>
    <t>Главный судья:</t>
  </si>
  <si>
    <t xml:space="preserve">Главный секретарь: </t>
  </si>
  <si>
    <t>Сумма штрафов</t>
  </si>
  <si>
    <t>спуск с с/с</t>
  </si>
  <si>
    <t>ориентирование</t>
  </si>
  <si>
    <t>Трушникова Н.А.</t>
  </si>
  <si>
    <t>ПредставительФ.И.О.</t>
  </si>
  <si>
    <t>"Экипаж" г.Карабаш</t>
  </si>
  <si>
    <t>Кривощеков Алексей 2, Лаврентьева Анастасия 2 
Батырев Денис 2, Еловсков Дмитрий 3</t>
  </si>
  <si>
    <t>Балютов Ю.С.</t>
  </si>
  <si>
    <t>"Вираж" ЦДЮТиК г.Миасс</t>
  </si>
  <si>
    <t>ЦДЮТур "Космос"-3
г. Челябинск</t>
  </si>
  <si>
    <t>переправа по сн мосту</t>
  </si>
  <si>
    <t>спуск с ост. в з/с</t>
  </si>
  <si>
    <t>спуск с самострах на лыжах</t>
  </si>
  <si>
    <t>спуск по склону с с-с с орг перил</t>
  </si>
  <si>
    <t>подъем по склону</t>
  </si>
  <si>
    <t xml:space="preserve">Открытый Чемпионат Челябинской области по спортивному туризму на лыжных дистанциях </t>
  </si>
  <si>
    <t>Протокол соревнований на дистанции лыжная группа</t>
  </si>
  <si>
    <t>Состав связки</t>
  </si>
  <si>
    <t>ЦДЮТур "Космос"-1
г. Челябинск</t>
  </si>
  <si>
    <t>УФКСиТ ЗГО г.Златоуст</t>
  </si>
  <si>
    <t>Калмыков Константин 3, Холонин Павел 3, Локтев Александр 2, Золотухина Наталья 2</t>
  </si>
  <si>
    <t>Сборная
 г. Челябинск -1</t>
  </si>
  <si>
    <t>Поромов Артем 1, Некрасова Ольга КМС, 
Ярчевский Евгений КМС, Леготин Александр КМС</t>
  </si>
  <si>
    <t>Поромов А.А.</t>
  </si>
  <si>
    <t>ЦДЮТур "Космос"
г. Челябинск</t>
  </si>
  <si>
    <t>Венедиктов Андрей 1, Власов Дмитрий 3, Быков Николай 1, Захаровых Юлия 1</t>
  </si>
  <si>
    <t>Сборная
 г. Челябинск -2</t>
  </si>
  <si>
    <t>Абдуллина Луиза 2, Фефелова Ксения 1, Толкачев Валентин 3, Орган Павел 2</t>
  </si>
  <si>
    <t>Осипов П.В., СС1К</t>
  </si>
  <si>
    <t>в/к</t>
  </si>
  <si>
    <t>Фаезов Расуль КМС, Казков Артем КМС, Благодир Антон 1, Фрумкина Татьяна 1</t>
  </si>
  <si>
    <t>3 класса</t>
  </si>
  <si>
    <t>МОУ СОШ 
№ 18 -1
г. Челябинск</t>
  </si>
  <si>
    <t>Личик Константин 2, Шайхутдинова Лилия 2, 
Колосов Иван 2,  Конкина Евгения 2</t>
  </si>
  <si>
    <t>Юрченко Юрий 2, Хильченко Андрей 3,
Минин Александр 2, Краева Дарья 2</t>
  </si>
  <si>
    <t>Беляков Роман 3, Виноградов Константин 2, Стерхов Кирилл 2, Глебова Мария 2</t>
  </si>
  <si>
    <t>% от результата победителя</t>
  </si>
  <si>
    <t>выполненный норматив</t>
  </si>
  <si>
    <t>100%-114%- 1, 1115%-132%-2, 133%-168%-3</t>
  </si>
  <si>
    <t>ранг дистанции: 227</t>
  </si>
  <si>
    <t>СЮТур 
г. Челябинск</t>
  </si>
  <si>
    <t>Тагиров Марат 2, Белякова Марина 2, 
Авраменко Артем 2, Абрамов Дмитрий 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</si>
</sst>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h:mm:ss;@"/>
    <numFmt numFmtId="177" formatCode="[$-F400]h:mm:ss\ AM/PM"/>
    <numFmt numFmtId="178" formatCode="[$-FC19]d\ mmmm\ yyyy\ &quot;г.&quot;"/>
    <numFmt numFmtId="179" formatCode="0.0"/>
    <numFmt numFmtId="180" formatCode="0.00000"/>
    <numFmt numFmtId="181" formatCode="0.0000"/>
    <numFmt numFmtId="182" formatCode="0.000"/>
  </numFmts>
  <fonts count="3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0"/>
    </font>
    <font>
      <sz val="7"/>
      <name val="Arial Cyr"/>
      <family val="0"/>
    </font>
    <font>
      <b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sz val="12"/>
      <name val="Arial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6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textRotation="90" wrapText="1"/>
    </xf>
    <xf numFmtId="0" fontId="5" fillId="0" borderId="0" xfId="0" applyNumberFormat="1" applyFont="1" applyFill="1" applyBorder="1" applyAlignment="1">
      <alignment horizontal="center" vertical="center" textRotation="90" wrapText="1"/>
    </xf>
    <xf numFmtId="176" fontId="5" fillId="0" borderId="0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33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0" fontId="34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9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 horizontal="left"/>
    </xf>
    <xf numFmtId="9" fontId="0" fillId="0" borderId="0" xfId="0" applyNumberFormat="1" applyFont="1" applyFill="1" applyAlignment="1">
      <alignment horizontal="left"/>
    </xf>
    <xf numFmtId="9" fontId="2" fillId="0" borderId="0" xfId="0" applyNumberFormat="1" applyFont="1" applyFill="1" applyAlignment="1">
      <alignment/>
    </xf>
    <xf numFmtId="9" fontId="0" fillId="0" borderId="10" xfId="0" applyNumberForma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/>
    </xf>
    <xf numFmtId="9" fontId="0" fillId="0" borderId="0" xfId="0" applyNumberFormat="1" applyFill="1" applyBorder="1" applyAlignment="1">
      <alignment horizontal="center" vertical="center" wrapText="1"/>
    </xf>
    <xf numFmtId="9" fontId="33" fillId="0" borderId="0" xfId="0" applyNumberFormat="1" applyFont="1" applyFill="1" applyBorder="1" applyAlignment="1">
      <alignment/>
    </xf>
    <xf numFmtId="9" fontId="0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wrapText="1" shrinkToFit="1"/>
    </xf>
    <xf numFmtId="176" fontId="5" fillId="0" borderId="10" xfId="0" applyNumberFormat="1" applyFont="1" applyFill="1" applyBorder="1" applyAlignment="1">
      <alignment horizontal="center" vertical="center" textRotation="90" wrapText="1"/>
    </xf>
    <xf numFmtId="9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 shrinkToFi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21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"/>
  <sheetViews>
    <sheetView tabSelected="1" zoomScaleSheetLayoutView="100" workbookViewId="0" topLeftCell="A1">
      <selection activeCell="C6" sqref="C6:C7"/>
    </sheetView>
  </sheetViews>
  <sheetFormatPr defaultColWidth="9.140625" defaultRowHeight="12.75"/>
  <cols>
    <col min="1" max="1" width="3.28125" style="15" customWidth="1"/>
    <col min="2" max="2" width="14.140625" style="11" customWidth="1"/>
    <col min="3" max="3" width="37.7109375" style="5" customWidth="1"/>
    <col min="4" max="4" width="10.57421875" style="41" customWidth="1"/>
    <col min="5" max="5" width="7.28125" style="5" customWidth="1"/>
    <col min="6" max="6" width="7.140625" style="16" customWidth="1"/>
    <col min="7" max="7" width="8.7109375" style="11" customWidth="1"/>
    <col min="8" max="8" width="4.00390625" style="16" customWidth="1"/>
    <col min="9" max="9" width="3.00390625" style="11" customWidth="1"/>
    <col min="10" max="10" width="2.8515625" style="11" hidden="1" customWidth="1"/>
    <col min="11" max="11" width="4.00390625" style="11" customWidth="1"/>
    <col min="12" max="12" width="4.140625" style="11" customWidth="1"/>
    <col min="13" max="14" width="2.8515625" style="11" customWidth="1"/>
    <col min="15" max="16" width="3.00390625" style="11" customWidth="1"/>
    <col min="17" max="17" width="5.8515625" style="11" customWidth="1"/>
    <col min="18" max="18" width="0.5625" style="11" hidden="1" customWidth="1"/>
    <col min="19" max="19" width="7.00390625" style="11" customWidth="1"/>
    <col min="20" max="20" width="0.5625" style="11" hidden="1" customWidth="1"/>
    <col min="21" max="21" width="8.7109375" style="11" customWidth="1"/>
    <col min="22" max="22" width="5.7109375" style="11" customWidth="1"/>
    <col min="23" max="23" width="9.140625" style="63" customWidth="1"/>
    <col min="24" max="24" width="9.140625" style="68" customWidth="1"/>
    <col min="25" max="16384" width="9.140625" style="11" customWidth="1"/>
  </cols>
  <sheetData>
    <row r="1" spans="3:31" s="18" customFormat="1" ht="12" customHeight="1">
      <c r="C1" s="17"/>
      <c r="D1" s="17"/>
      <c r="E1" s="20" t="s">
        <v>2</v>
      </c>
      <c r="G1" s="19"/>
      <c r="H1" s="26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55"/>
      <c r="X1" s="65"/>
      <c r="Y1" s="19"/>
      <c r="Z1" s="19"/>
      <c r="AA1" s="19"/>
      <c r="AB1" s="20"/>
      <c r="AC1" s="20"/>
      <c r="AD1" s="20"/>
      <c r="AE1" s="19"/>
    </row>
    <row r="2" spans="3:31" s="18" customFormat="1" ht="12" customHeight="1">
      <c r="C2" s="17"/>
      <c r="D2" s="17"/>
      <c r="E2" s="20" t="s">
        <v>3</v>
      </c>
      <c r="G2" s="19"/>
      <c r="H2" s="26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55"/>
      <c r="X2" s="65"/>
      <c r="Y2" s="19"/>
      <c r="Z2" s="19"/>
      <c r="AA2" s="19"/>
      <c r="AB2" s="20"/>
      <c r="AC2" s="20"/>
      <c r="AD2" s="20"/>
      <c r="AE2" s="19"/>
    </row>
    <row r="3" spans="2:31" s="18" customFormat="1" ht="13.5" customHeight="1">
      <c r="B3" s="18" t="s">
        <v>19</v>
      </c>
      <c r="C3" s="17"/>
      <c r="D3" s="39"/>
      <c r="E3" s="20"/>
      <c r="F3" s="21"/>
      <c r="G3" s="21"/>
      <c r="H3" s="27"/>
      <c r="I3" s="21"/>
      <c r="J3" s="21"/>
      <c r="K3" s="21"/>
      <c r="L3" s="21"/>
      <c r="M3" s="21"/>
      <c r="N3" s="21"/>
      <c r="O3" s="21"/>
      <c r="P3" s="21" t="s">
        <v>8</v>
      </c>
      <c r="Q3" s="21"/>
      <c r="R3" s="21"/>
      <c r="S3" s="21"/>
      <c r="T3" s="21"/>
      <c r="U3" s="21"/>
      <c r="V3" s="21"/>
      <c r="W3" s="56"/>
      <c r="X3" s="65"/>
      <c r="Y3" s="21"/>
      <c r="Z3" s="21"/>
      <c r="AA3" s="21"/>
      <c r="AB3" s="20"/>
      <c r="AC3" s="20"/>
      <c r="AD3" s="20"/>
      <c r="AE3" s="19"/>
    </row>
    <row r="4" spans="2:31" s="2" customFormat="1" ht="13.5" customHeight="1">
      <c r="B4" s="9" t="s">
        <v>38</v>
      </c>
      <c r="C4" s="17"/>
      <c r="D4" s="39"/>
      <c r="E4" s="6"/>
      <c r="F4" s="8"/>
      <c r="G4" s="8"/>
      <c r="H4" s="2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57"/>
      <c r="X4" s="66"/>
      <c r="Y4" s="8"/>
      <c r="Z4" s="8"/>
      <c r="AA4" s="8"/>
      <c r="AB4" s="6"/>
      <c r="AC4" s="6"/>
      <c r="AD4" s="6"/>
      <c r="AE4" s="7"/>
    </row>
    <row r="5" spans="2:24" s="22" customFormat="1" ht="20.25" customHeight="1">
      <c r="B5" s="23"/>
      <c r="C5" s="44" t="s">
        <v>39</v>
      </c>
      <c r="D5" s="40"/>
      <c r="E5" s="23"/>
      <c r="F5" s="23"/>
      <c r="H5" s="29"/>
      <c r="J5" s="23"/>
      <c r="K5" s="23"/>
      <c r="L5" s="23"/>
      <c r="M5" s="23" t="s">
        <v>54</v>
      </c>
      <c r="N5" s="23"/>
      <c r="O5" s="23"/>
      <c r="P5" s="23"/>
      <c r="Q5" s="23"/>
      <c r="R5" s="23"/>
      <c r="S5" s="23"/>
      <c r="T5" s="23"/>
      <c r="U5" s="24"/>
      <c r="V5" s="24"/>
      <c r="W5" s="58"/>
      <c r="X5" s="67"/>
    </row>
    <row r="6" spans="1:35" s="1" customFormat="1" ht="15.75" customHeight="1">
      <c r="A6" s="73" t="s">
        <v>0</v>
      </c>
      <c r="B6" s="74" t="s">
        <v>1</v>
      </c>
      <c r="C6" s="75" t="s">
        <v>40</v>
      </c>
      <c r="D6" s="75" t="s">
        <v>27</v>
      </c>
      <c r="E6" s="76" t="s">
        <v>9</v>
      </c>
      <c r="F6" s="76" t="s">
        <v>10</v>
      </c>
      <c r="G6" s="76" t="s">
        <v>11</v>
      </c>
      <c r="H6" s="83" t="s">
        <v>12</v>
      </c>
      <c r="I6" s="83"/>
      <c r="J6" s="83"/>
      <c r="K6" s="83"/>
      <c r="L6" s="83"/>
      <c r="M6" s="83"/>
      <c r="N6" s="83"/>
      <c r="O6" s="83"/>
      <c r="P6" s="80" t="s">
        <v>23</v>
      </c>
      <c r="Q6" s="76" t="s">
        <v>18</v>
      </c>
      <c r="R6" s="76" t="s">
        <v>13</v>
      </c>
      <c r="S6" s="76" t="s">
        <v>13</v>
      </c>
      <c r="T6" s="76" t="s">
        <v>14</v>
      </c>
      <c r="U6" s="76" t="s">
        <v>15</v>
      </c>
      <c r="V6" s="79" t="s">
        <v>16</v>
      </c>
      <c r="W6" s="77" t="s">
        <v>59</v>
      </c>
      <c r="X6" s="78" t="s">
        <v>60</v>
      </c>
      <c r="Y6" s="30"/>
      <c r="Z6" s="30"/>
      <c r="AA6" s="30"/>
      <c r="AB6" s="30"/>
      <c r="AC6" s="31"/>
      <c r="AD6" s="32"/>
      <c r="AE6" s="32"/>
      <c r="AF6" s="32"/>
      <c r="AG6" s="32"/>
      <c r="AH6" s="33"/>
      <c r="AI6" s="34"/>
    </row>
    <row r="7" spans="1:35" s="1" customFormat="1" ht="89.25" customHeight="1">
      <c r="A7" s="73"/>
      <c r="B7" s="74"/>
      <c r="C7" s="75"/>
      <c r="D7" s="75"/>
      <c r="E7" s="76"/>
      <c r="F7" s="76"/>
      <c r="G7" s="76"/>
      <c r="H7" s="71" t="s">
        <v>33</v>
      </c>
      <c r="I7" s="70" t="s">
        <v>34</v>
      </c>
      <c r="J7" s="70" t="s">
        <v>24</v>
      </c>
      <c r="K7" s="70" t="s">
        <v>35</v>
      </c>
      <c r="L7" s="70" t="s">
        <v>36</v>
      </c>
      <c r="M7" s="70" t="s">
        <v>17</v>
      </c>
      <c r="N7" s="70" t="s">
        <v>37</v>
      </c>
      <c r="O7" s="70" t="s">
        <v>25</v>
      </c>
      <c r="P7" s="80"/>
      <c r="Q7" s="76"/>
      <c r="R7" s="76"/>
      <c r="S7" s="76"/>
      <c r="T7" s="76"/>
      <c r="U7" s="76"/>
      <c r="V7" s="79"/>
      <c r="W7" s="77"/>
      <c r="X7" s="78"/>
      <c r="Y7" s="35"/>
      <c r="Z7" s="35"/>
      <c r="AA7" s="35"/>
      <c r="AB7" s="35"/>
      <c r="AC7" s="36"/>
      <c r="AD7" s="3"/>
      <c r="AE7" s="37"/>
      <c r="AF7" s="37"/>
      <c r="AG7" s="37"/>
      <c r="AH7" s="4"/>
      <c r="AI7" s="34"/>
    </row>
    <row r="8" spans="1:35" s="1" customFormat="1" ht="39" customHeight="1">
      <c r="A8" s="84">
        <v>1</v>
      </c>
      <c r="B8" s="85" t="s">
        <v>44</v>
      </c>
      <c r="C8" s="86" t="s">
        <v>45</v>
      </c>
      <c r="D8" s="87" t="s">
        <v>46</v>
      </c>
      <c r="E8" s="88">
        <v>0.057638888888888885</v>
      </c>
      <c r="F8" s="88">
        <v>0.11368055555555556</v>
      </c>
      <c r="G8" s="88">
        <f aca="true" t="shared" si="0" ref="G8:G17">F8-E8</f>
        <v>0.05604166666666668</v>
      </c>
      <c r="H8" s="89">
        <v>10</v>
      </c>
      <c r="I8" s="72">
        <v>0</v>
      </c>
      <c r="J8" s="72"/>
      <c r="K8" s="72">
        <v>0</v>
      </c>
      <c r="L8" s="90">
        <v>0</v>
      </c>
      <c r="M8" s="72">
        <v>0</v>
      </c>
      <c r="N8" s="72">
        <v>0</v>
      </c>
      <c r="O8" s="54">
        <v>0</v>
      </c>
      <c r="P8" s="89">
        <f aca="true" t="shared" si="1" ref="P8:P17">O8+N8+M8+L8+K8+I8+H8</f>
        <v>10</v>
      </c>
      <c r="Q8" s="91">
        <v>0.00034722222222222224</v>
      </c>
      <c r="R8" s="88"/>
      <c r="S8" s="88">
        <f aca="true" t="shared" si="2" ref="S8:S17">P8*Q8</f>
        <v>0.0034722222222222225</v>
      </c>
      <c r="T8" s="88"/>
      <c r="U8" s="88">
        <f aca="true" t="shared" si="3" ref="U8:U17">G8+S8-T8</f>
        <v>0.0595138888888889</v>
      </c>
      <c r="V8" s="92">
        <v>1</v>
      </c>
      <c r="W8" s="59">
        <v>1</v>
      </c>
      <c r="X8" s="69">
        <v>1</v>
      </c>
      <c r="Y8" s="35"/>
      <c r="Z8" s="35"/>
      <c r="AA8" s="35"/>
      <c r="AB8" s="35"/>
      <c r="AC8" s="36"/>
      <c r="AD8" s="3"/>
      <c r="AE8" s="37"/>
      <c r="AF8" s="37"/>
      <c r="AG8" s="37"/>
      <c r="AH8" s="4"/>
      <c r="AI8" s="34"/>
    </row>
    <row r="9" spans="1:35" s="1" customFormat="1" ht="39" customHeight="1">
      <c r="A9" s="84">
        <v>2</v>
      </c>
      <c r="B9" s="85" t="s">
        <v>41</v>
      </c>
      <c r="C9" s="86" t="s">
        <v>53</v>
      </c>
      <c r="D9" s="87" t="s">
        <v>4</v>
      </c>
      <c r="E9" s="93">
        <v>0.05</v>
      </c>
      <c r="F9" s="93">
        <v>0.10050925925925926</v>
      </c>
      <c r="G9" s="88">
        <f t="shared" si="0"/>
        <v>0.050509259259259254</v>
      </c>
      <c r="H9" s="89">
        <v>0</v>
      </c>
      <c r="I9" s="94">
        <v>3</v>
      </c>
      <c r="J9" s="94"/>
      <c r="K9" s="94">
        <v>0</v>
      </c>
      <c r="L9" s="95">
        <v>0</v>
      </c>
      <c r="M9" s="96">
        <v>0</v>
      </c>
      <c r="N9" s="96">
        <v>0</v>
      </c>
      <c r="O9" s="94">
        <v>30</v>
      </c>
      <c r="P9" s="89">
        <f t="shared" si="1"/>
        <v>33</v>
      </c>
      <c r="Q9" s="91">
        <v>0.00034722222222222224</v>
      </c>
      <c r="R9" s="88">
        <f>P9*Q9</f>
        <v>0.011458333333333334</v>
      </c>
      <c r="S9" s="88">
        <f t="shared" si="2"/>
        <v>0.011458333333333334</v>
      </c>
      <c r="T9" s="88"/>
      <c r="U9" s="88">
        <f t="shared" si="3"/>
        <v>0.06196759259259259</v>
      </c>
      <c r="V9" s="92">
        <v>2</v>
      </c>
      <c r="W9" s="59">
        <f>W8*U9/U8</f>
        <v>1.041229093737845</v>
      </c>
      <c r="X9" s="69">
        <v>1</v>
      </c>
      <c r="Y9" s="35"/>
      <c r="Z9" s="35"/>
      <c r="AA9" s="35"/>
      <c r="AB9" s="35"/>
      <c r="AC9" s="36"/>
      <c r="AD9" s="3"/>
      <c r="AE9" s="37"/>
      <c r="AF9" s="37"/>
      <c r="AG9" s="37"/>
      <c r="AH9" s="4"/>
      <c r="AI9" s="34"/>
    </row>
    <row r="10" spans="1:35" s="1" customFormat="1" ht="36.75" customHeight="1">
      <c r="A10" s="84">
        <v>3</v>
      </c>
      <c r="B10" s="85" t="s">
        <v>28</v>
      </c>
      <c r="C10" s="87" t="s">
        <v>29</v>
      </c>
      <c r="D10" s="97" t="s">
        <v>30</v>
      </c>
      <c r="E10" s="98">
        <v>0.06597222222222222</v>
      </c>
      <c r="F10" s="99">
        <v>0.12885416666666666</v>
      </c>
      <c r="G10" s="88">
        <f t="shared" si="0"/>
        <v>0.06288194444444443</v>
      </c>
      <c r="H10" s="89">
        <v>0</v>
      </c>
      <c r="I10" s="54">
        <v>0</v>
      </c>
      <c r="J10" s="54"/>
      <c r="K10" s="54">
        <v>0</v>
      </c>
      <c r="L10" s="90">
        <v>3</v>
      </c>
      <c r="M10" s="54">
        <v>0</v>
      </c>
      <c r="N10" s="54">
        <v>0</v>
      </c>
      <c r="O10" s="54">
        <v>0</v>
      </c>
      <c r="P10" s="89">
        <f t="shared" si="1"/>
        <v>3</v>
      </c>
      <c r="Q10" s="91">
        <v>0.00034722222222222224</v>
      </c>
      <c r="R10" s="98"/>
      <c r="S10" s="88">
        <f t="shared" si="2"/>
        <v>0.0010416666666666667</v>
      </c>
      <c r="T10" s="98"/>
      <c r="U10" s="88">
        <f t="shared" si="3"/>
        <v>0.0639236111111111</v>
      </c>
      <c r="V10" s="92">
        <v>3</v>
      </c>
      <c r="W10" s="59">
        <f aca="true" t="shared" si="4" ref="W10:W16">W9*U10/U9</f>
        <v>1.0740956826137686</v>
      </c>
      <c r="X10" s="69">
        <v>1</v>
      </c>
      <c r="Y10" s="35"/>
      <c r="Z10" s="35"/>
      <c r="AA10" s="35"/>
      <c r="AB10" s="35"/>
      <c r="AC10" s="36"/>
      <c r="AD10" s="3"/>
      <c r="AE10" s="37"/>
      <c r="AF10" s="37"/>
      <c r="AG10" s="37"/>
      <c r="AH10" s="4"/>
      <c r="AI10" s="34"/>
    </row>
    <row r="11" spans="1:35" s="1" customFormat="1" ht="47.25" customHeight="1">
      <c r="A11" s="84">
        <v>4</v>
      </c>
      <c r="B11" s="85" t="s">
        <v>49</v>
      </c>
      <c r="C11" s="87" t="s">
        <v>50</v>
      </c>
      <c r="D11" s="100" t="s">
        <v>46</v>
      </c>
      <c r="E11" s="98">
        <v>0.07569444444444444</v>
      </c>
      <c r="F11" s="88">
        <v>0.14385416666666667</v>
      </c>
      <c r="G11" s="88">
        <f t="shared" si="0"/>
        <v>0.06815972222222223</v>
      </c>
      <c r="H11" s="89">
        <v>0</v>
      </c>
      <c r="I11" s="54">
        <v>0</v>
      </c>
      <c r="J11" s="54"/>
      <c r="K11" s="54">
        <v>0</v>
      </c>
      <c r="L11" s="90">
        <v>0</v>
      </c>
      <c r="M11" s="54">
        <v>3</v>
      </c>
      <c r="N11" s="54">
        <v>0</v>
      </c>
      <c r="O11" s="54">
        <v>0</v>
      </c>
      <c r="P11" s="89">
        <f t="shared" si="1"/>
        <v>3</v>
      </c>
      <c r="Q11" s="91">
        <v>0.00034722222222222224</v>
      </c>
      <c r="R11" s="98"/>
      <c r="S11" s="88">
        <f t="shared" si="2"/>
        <v>0.0010416666666666667</v>
      </c>
      <c r="T11" s="98"/>
      <c r="U11" s="88">
        <f t="shared" si="3"/>
        <v>0.0692013888888889</v>
      </c>
      <c r="V11" s="92">
        <v>4</v>
      </c>
      <c r="W11" s="59">
        <f t="shared" si="4"/>
        <v>1.162777129521587</v>
      </c>
      <c r="X11" s="69">
        <v>2</v>
      </c>
      <c r="Y11" s="35"/>
      <c r="Z11" s="35"/>
      <c r="AA11" s="35"/>
      <c r="AB11" s="35"/>
      <c r="AC11" s="36"/>
      <c r="AD11" s="3"/>
      <c r="AE11" s="37"/>
      <c r="AF11" s="37"/>
      <c r="AG11" s="37"/>
      <c r="AH11" s="4"/>
      <c r="AI11" s="34"/>
    </row>
    <row r="12" spans="1:24" ht="51" customHeight="1">
      <c r="A12" s="84">
        <v>5</v>
      </c>
      <c r="B12" s="85" t="s">
        <v>32</v>
      </c>
      <c r="C12" s="86" t="s">
        <v>57</v>
      </c>
      <c r="D12" s="87" t="s">
        <v>4</v>
      </c>
      <c r="E12" s="93">
        <v>0.08541666666666665</v>
      </c>
      <c r="F12" s="93">
        <v>0.15839120370370371</v>
      </c>
      <c r="G12" s="88">
        <f t="shared" si="0"/>
        <v>0.07297453703703706</v>
      </c>
      <c r="H12" s="89">
        <v>6</v>
      </c>
      <c r="I12" s="94">
        <v>3</v>
      </c>
      <c r="J12" s="94"/>
      <c r="K12" s="94">
        <v>0</v>
      </c>
      <c r="L12" s="95">
        <v>0</v>
      </c>
      <c r="M12" s="96">
        <v>20</v>
      </c>
      <c r="N12" s="96">
        <v>0</v>
      </c>
      <c r="O12" s="94">
        <v>0</v>
      </c>
      <c r="P12" s="89">
        <f t="shared" si="1"/>
        <v>29</v>
      </c>
      <c r="Q12" s="91">
        <v>0.00034722222222222224</v>
      </c>
      <c r="R12" s="88">
        <f>P12*Q12</f>
        <v>0.010069444444444445</v>
      </c>
      <c r="S12" s="88">
        <f t="shared" si="2"/>
        <v>0.010069444444444445</v>
      </c>
      <c r="T12" s="101"/>
      <c r="U12" s="88">
        <f t="shared" si="3"/>
        <v>0.08304398148148151</v>
      </c>
      <c r="V12" s="92">
        <v>5</v>
      </c>
      <c r="W12" s="59">
        <f t="shared" si="4"/>
        <v>1.3953714507973556</v>
      </c>
      <c r="X12" s="69">
        <v>3</v>
      </c>
    </row>
    <row r="13" spans="1:24" ht="42.75" customHeight="1">
      <c r="A13" s="84">
        <v>6</v>
      </c>
      <c r="B13" s="85" t="s">
        <v>31</v>
      </c>
      <c r="C13" s="87" t="s">
        <v>64</v>
      </c>
      <c r="D13" s="100" t="s">
        <v>5</v>
      </c>
      <c r="E13" s="98">
        <v>0.07083333333333333</v>
      </c>
      <c r="F13" s="98">
        <v>0.1421875</v>
      </c>
      <c r="G13" s="88">
        <f t="shared" si="0"/>
        <v>0.07135416666666666</v>
      </c>
      <c r="H13" s="89">
        <v>0</v>
      </c>
      <c r="I13" s="54">
        <v>0</v>
      </c>
      <c r="J13" s="54"/>
      <c r="K13" s="54">
        <v>6</v>
      </c>
      <c r="L13" s="90">
        <v>0</v>
      </c>
      <c r="M13" s="54">
        <v>0</v>
      </c>
      <c r="N13" s="54">
        <v>0</v>
      </c>
      <c r="O13" s="54">
        <v>30</v>
      </c>
      <c r="P13" s="89">
        <f t="shared" si="1"/>
        <v>36</v>
      </c>
      <c r="Q13" s="91">
        <v>0.00034722222222222224</v>
      </c>
      <c r="R13" s="98"/>
      <c r="S13" s="88">
        <f t="shared" si="2"/>
        <v>0.0125</v>
      </c>
      <c r="T13" s="98"/>
      <c r="U13" s="88">
        <f t="shared" si="3"/>
        <v>0.08385416666666666</v>
      </c>
      <c r="V13" s="92">
        <v>6</v>
      </c>
      <c r="W13" s="59">
        <f t="shared" si="4"/>
        <v>1.408984830805134</v>
      </c>
      <c r="X13" s="69">
        <v>3</v>
      </c>
    </row>
    <row r="14" spans="1:35" s="1" customFormat="1" ht="48.75" customHeight="1">
      <c r="A14" s="84">
        <v>7</v>
      </c>
      <c r="B14" s="85" t="s">
        <v>63</v>
      </c>
      <c r="C14" s="87" t="s">
        <v>56</v>
      </c>
      <c r="D14" s="87" t="s">
        <v>26</v>
      </c>
      <c r="E14" s="102">
        <v>0.08055555555555556</v>
      </c>
      <c r="F14" s="102">
        <v>0.16289351851851852</v>
      </c>
      <c r="G14" s="88">
        <f t="shared" si="0"/>
        <v>0.08233796296296296</v>
      </c>
      <c r="H14" s="103">
        <v>0</v>
      </c>
      <c r="I14" s="94">
        <v>3</v>
      </c>
      <c r="J14" s="94"/>
      <c r="K14" s="94">
        <v>3</v>
      </c>
      <c r="L14" s="90">
        <v>0</v>
      </c>
      <c r="M14" s="94">
        <v>0</v>
      </c>
      <c r="N14" s="94">
        <v>0</v>
      </c>
      <c r="O14" s="94">
        <v>0</v>
      </c>
      <c r="P14" s="89">
        <f t="shared" si="1"/>
        <v>6</v>
      </c>
      <c r="Q14" s="91">
        <v>0.00034722222222222224</v>
      </c>
      <c r="R14" s="98"/>
      <c r="S14" s="88">
        <f t="shared" si="2"/>
        <v>0.0020833333333333333</v>
      </c>
      <c r="T14" s="98"/>
      <c r="U14" s="88">
        <f t="shared" si="3"/>
        <v>0.0844212962962963</v>
      </c>
      <c r="V14" s="92">
        <v>7</v>
      </c>
      <c r="W14" s="59">
        <f t="shared" si="4"/>
        <v>1.4185141968105797</v>
      </c>
      <c r="X14" s="69">
        <v>3</v>
      </c>
      <c r="Y14" s="35"/>
      <c r="Z14" s="35"/>
      <c r="AA14" s="35"/>
      <c r="AB14" s="35"/>
      <c r="AC14" s="36"/>
      <c r="AD14" s="3"/>
      <c r="AE14" s="37"/>
      <c r="AF14" s="37"/>
      <c r="AG14" s="37"/>
      <c r="AH14" s="4"/>
      <c r="AI14" s="34"/>
    </row>
    <row r="15" spans="1:33" ht="39" customHeight="1">
      <c r="A15" s="84">
        <v>8</v>
      </c>
      <c r="B15" s="85" t="s">
        <v>55</v>
      </c>
      <c r="C15" s="86" t="s">
        <v>58</v>
      </c>
      <c r="D15" s="87" t="s">
        <v>6</v>
      </c>
      <c r="E15" s="88">
        <v>0.04513888888888889</v>
      </c>
      <c r="F15" s="88">
        <v>0.12069444444444444</v>
      </c>
      <c r="G15" s="88">
        <f t="shared" si="0"/>
        <v>0.07555555555555554</v>
      </c>
      <c r="H15" s="89">
        <v>0</v>
      </c>
      <c r="I15" s="72">
        <v>0</v>
      </c>
      <c r="J15" s="72"/>
      <c r="K15" s="72">
        <v>0</v>
      </c>
      <c r="L15" s="90">
        <v>0</v>
      </c>
      <c r="M15" s="72">
        <v>0</v>
      </c>
      <c r="N15" s="72">
        <v>0</v>
      </c>
      <c r="O15" s="54">
        <v>30</v>
      </c>
      <c r="P15" s="89">
        <f t="shared" si="1"/>
        <v>30</v>
      </c>
      <c r="Q15" s="91">
        <v>0.00034722222222222224</v>
      </c>
      <c r="R15" s="88">
        <f>P15*Q15</f>
        <v>0.010416666666666668</v>
      </c>
      <c r="S15" s="88">
        <f t="shared" si="2"/>
        <v>0.010416666666666668</v>
      </c>
      <c r="T15" s="88"/>
      <c r="U15" s="88">
        <f t="shared" si="3"/>
        <v>0.08597222222222221</v>
      </c>
      <c r="V15" s="92">
        <v>8</v>
      </c>
      <c r="W15" s="59">
        <f t="shared" si="4"/>
        <v>1.4445740956826136</v>
      </c>
      <c r="X15" s="69">
        <v>3</v>
      </c>
      <c r="Y15" s="12"/>
      <c r="Z15" s="12"/>
      <c r="AA15" s="13"/>
      <c r="AB15" s="3"/>
      <c r="AC15" s="14"/>
      <c r="AD15" s="14"/>
      <c r="AE15" s="14"/>
      <c r="AF15" s="4"/>
      <c r="AG15" s="10"/>
    </row>
    <row r="16" spans="1:35" s="1" customFormat="1" ht="42.75" customHeight="1">
      <c r="A16" s="84">
        <v>9</v>
      </c>
      <c r="B16" s="85" t="s">
        <v>42</v>
      </c>
      <c r="C16" s="86" t="s">
        <v>43</v>
      </c>
      <c r="D16" s="87" t="s">
        <v>7</v>
      </c>
      <c r="E16" s="88">
        <v>0.05277777777777778</v>
      </c>
      <c r="F16" s="88">
        <v>0.13344907407407408</v>
      </c>
      <c r="G16" s="88">
        <f t="shared" si="0"/>
        <v>0.0806712962962963</v>
      </c>
      <c r="H16" s="89">
        <v>0</v>
      </c>
      <c r="I16" s="72">
        <v>0</v>
      </c>
      <c r="J16" s="72"/>
      <c r="K16" s="72">
        <v>9</v>
      </c>
      <c r="L16" s="90">
        <v>0</v>
      </c>
      <c r="M16" s="72">
        <v>3</v>
      </c>
      <c r="N16" s="72">
        <v>0</v>
      </c>
      <c r="O16" s="54">
        <v>20</v>
      </c>
      <c r="P16" s="89">
        <f t="shared" si="1"/>
        <v>32</v>
      </c>
      <c r="Q16" s="91">
        <v>0.00034722222222222224</v>
      </c>
      <c r="R16" s="88"/>
      <c r="S16" s="88">
        <f t="shared" si="2"/>
        <v>0.011111111111111112</v>
      </c>
      <c r="T16" s="88"/>
      <c r="U16" s="88">
        <f t="shared" si="3"/>
        <v>0.09178240740740741</v>
      </c>
      <c r="V16" s="92">
        <v>9</v>
      </c>
      <c r="W16" s="59">
        <f t="shared" si="4"/>
        <v>1.5422014780241151</v>
      </c>
      <c r="X16" s="69">
        <v>3</v>
      </c>
      <c r="Y16" s="35"/>
      <c r="Z16" s="35"/>
      <c r="AA16" s="35"/>
      <c r="AB16" s="35"/>
      <c r="AC16" s="36"/>
      <c r="AD16" s="3"/>
      <c r="AE16" s="37"/>
      <c r="AF16" s="37"/>
      <c r="AG16" s="37"/>
      <c r="AH16" s="4"/>
      <c r="AI16" s="34"/>
    </row>
    <row r="17" spans="1:33" ht="44.25" customHeight="1">
      <c r="A17" s="84">
        <v>10</v>
      </c>
      <c r="B17" s="85" t="s">
        <v>47</v>
      </c>
      <c r="C17" s="86" t="s">
        <v>48</v>
      </c>
      <c r="D17" s="87" t="s">
        <v>4</v>
      </c>
      <c r="E17" s="88">
        <v>0.0625</v>
      </c>
      <c r="F17" s="88">
        <v>0.12467592592592593</v>
      </c>
      <c r="G17" s="88">
        <f t="shared" si="0"/>
        <v>0.062175925925925926</v>
      </c>
      <c r="H17" s="89">
        <v>0</v>
      </c>
      <c r="I17" s="72">
        <v>0</v>
      </c>
      <c r="J17" s="72"/>
      <c r="K17" s="72">
        <v>0</v>
      </c>
      <c r="L17" s="90">
        <v>0</v>
      </c>
      <c r="M17" s="72">
        <v>10</v>
      </c>
      <c r="N17" s="72">
        <v>0</v>
      </c>
      <c r="O17" s="54">
        <v>15</v>
      </c>
      <c r="P17" s="89">
        <f t="shared" si="1"/>
        <v>25</v>
      </c>
      <c r="Q17" s="91">
        <v>0.00034722222222222224</v>
      </c>
      <c r="R17" s="88"/>
      <c r="S17" s="88">
        <f t="shared" si="2"/>
        <v>0.008680555555555556</v>
      </c>
      <c r="T17" s="88"/>
      <c r="U17" s="88">
        <f t="shared" si="3"/>
        <v>0.07085648148148148</v>
      </c>
      <c r="V17" s="92" t="s">
        <v>52</v>
      </c>
      <c r="W17" s="60"/>
      <c r="X17" s="54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5" s="1" customFormat="1" ht="13.5" customHeight="1">
      <c r="A18" s="25"/>
      <c r="B18" s="81" t="s">
        <v>62</v>
      </c>
      <c r="C18" s="81"/>
      <c r="D18" s="82" t="s">
        <v>61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37"/>
      <c r="S18" s="37"/>
      <c r="T18" s="37"/>
      <c r="U18" s="37"/>
      <c r="V18" s="38"/>
      <c r="W18" s="61"/>
      <c r="X18" s="35"/>
      <c r="Y18" s="35"/>
      <c r="Z18" s="35"/>
      <c r="AA18" s="35"/>
      <c r="AB18" s="35"/>
      <c r="AC18" s="36"/>
      <c r="AD18" s="3"/>
      <c r="AE18" s="37"/>
      <c r="AF18" s="37"/>
      <c r="AG18" s="37"/>
      <c r="AH18" s="4"/>
      <c r="AI18" s="34"/>
    </row>
    <row r="19" spans="1:35" s="1" customFormat="1" ht="9" customHeight="1">
      <c r="A19" s="25"/>
      <c r="B19" s="46"/>
      <c r="C19" s="46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37"/>
      <c r="S19" s="37"/>
      <c r="T19" s="37"/>
      <c r="U19" s="37"/>
      <c r="V19" s="38"/>
      <c r="W19" s="61"/>
      <c r="X19" s="35"/>
      <c r="Y19" s="35"/>
      <c r="Z19" s="35"/>
      <c r="AA19" s="35"/>
      <c r="AB19" s="35"/>
      <c r="AC19" s="36"/>
      <c r="AD19" s="3"/>
      <c r="AE19" s="37"/>
      <c r="AF19" s="37"/>
      <c r="AG19" s="37"/>
      <c r="AH19" s="4"/>
      <c r="AI19" s="34"/>
    </row>
    <row r="20" spans="1:33" s="53" customFormat="1" ht="14.25" customHeight="1">
      <c r="A20" s="45"/>
      <c r="B20" s="46"/>
      <c r="C20" s="47" t="s">
        <v>21</v>
      </c>
      <c r="D20" s="48"/>
      <c r="E20" s="49" t="s">
        <v>51</v>
      </c>
      <c r="F20" s="50"/>
      <c r="G20" s="51"/>
      <c r="H20" s="52"/>
      <c r="W20" s="62"/>
      <c r="X20" s="46"/>
      <c r="Y20" s="51"/>
      <c r="Z20" s="51"/>
      <c r="AA20" s="51"/>
      <c r="AB20" s="51"/>
      <c r="AC20" s="51"/>
      <c r="AD20" s="51"/>
      <c r="AE20" s="51"/>
      <c r="AF20" s="51"/>
      <c r="AG20" s="51"/>
    </row>
    <row r="21" spans="1:33" s="53" customFormat="1" ht="21" customHeight="1">
      <c r="A21" s="45"/>
      <c r="C21" s="47" t="s">
        <v>22</v>
      </c>
      <c r="D21" s="48"/>
      <c r="E21" s="48" t="s">
        <v>20</v>
      </c>
      <c r="F21" s="52"/>
      <c r="G21" s="51"/>
      <c r="H21" s="52"/>
      <c r="Q21" s="51"/>
      <c r="R21" s="51"/>
      <c r="S21" s="51"/>
      <c r="W21" s="62"/>
      <c r="X21" s="46"/>
      <c r="Y21" s="51"/>
      <c r="Z21" s="51"/>
      <c r="AA21" s="51"/>
      <c r="AB21" s="51"/>
      <c r="AC21" s="51"/>
      <c r="AD21" s="51"/>
      <c r="AE21" s="51"/>
      <c r="AF21" s="51"/>
      <c r="AG21" s="51"/>
    </row>
    <row r="27" ht="12.75">
      <c r="C27" s="42"/>
    </row>
    <row r="28" ht="12.75">
      <c r="C28" s="42"/>
    </row>
    <row r="29" ht="12.75">
      <c r="C29" s="43"/>
    </row>
    <row r="30" ht="12.75">
      <c r="C30" s="43"/>
    </row>
  </sheetData>
  <mergeCells count="19">
    <mergeCell ref="X6:X7"/>
    <mergeCell ref="B18:C18"/>
    <mergeCell ref="U6:U7"/>
    <mergeCell ref="V6:V7"/>
    <mergeCell ref="E6:E7"/>
    <mergeCell ref="F6:F7"/>
    <mergeCell ref="G6:G7"/>
    <mergeCell ref="H6:O6"/>
    <mergeCell ref="P6:P7"/>
    <mergeCell ref="R6:R7"/>
    <mergeCell ref="S6:S7"/>
    <mergeCell ref="T6:T7"/>
    <mergeCell ref="W6:W7"/>
    <mergeCell ref="D18:Q18"/>
    <mergeCell ref="Q6:Q7"/>
    <mergeCell ref="A6:A7"/>
    <mergeCell ref="B6:B7"/>
    <mergeCell ref="C6:C7"/>
    <mergeCell ref="D6:D7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2011-02-21T11:53:37Z</cp:lastPrinted>
  <dcterms:created xsi:type="dcterms:W3CDTF">1996-10-08T23:32:33Z</dcterms:created>
  <dcterms:modified xsi:type="dcterms:W3CDTF">2011-02-21T11:53:42Z</dcterms:modified>
  <cp:category/>
  <cp:version/>
  <cp:contentType/>
  <cp:contentStatus/>
</cp:coreProperties>
</file>